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<sst xmlns="http://schemas.openxmlformats.org/spreadsheetml/2006/main" count="27060" uniqueCount="733">
  <si>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</si>
  <si>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</si>
  <si>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</si>
  <si>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</si>
  <si>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</si>
  <si>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</si>
  <si>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</si>
  <si>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</si>
  <si>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</si>
  <si>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</si>
  <si>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</si>
  <si>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</si>
  <si>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</si>
  <si>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</si>
  <si>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</si>
  <si>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</si>
  <si>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</si>
  <si>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</si>
  <si>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</si>
  <si>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</si>
  <si>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</si>
  <si>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</si>
  <si>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</si>
  <si>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</si>
  <si>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</si>
  <si>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</si>
  <si>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</si>
  <si>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</si>
  <si>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</si>
  <si>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</si>
  <si>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</si>
  <si>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</si>
  <si>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</si>
  <si>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</si>
  <si>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</si>
  <si>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</si>
  <si>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</si>
  <si>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</si>
  <si>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</si>
  <si>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</si>
  <si>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</si>
  <si>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</si>
  <si>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</si>
  <si>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</si>
  <si>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</si>
  <si>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</si>
  <si>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</si>
  <si>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</si>
  <si>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</si>
  <si>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</si>
  <si>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</si>
  <si>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</si>
  <si>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</si>
  <si>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</si>
  <si>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</si>
  <si>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</si>
  <si>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</si>
  <si>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</si>
  <si>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</si>
  <si>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</si>
  <si>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</si>
  <si>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</si>
  <si>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</si>
  <si>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</si>
  <si>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</si>
  <si>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</si>
  <si>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</si>
  <si>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</si>
  <si>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</si>
  <si>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</si>
  <si>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</si>
  <si>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</si>
  <si>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</si>
  <si>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</si>
  <si>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</si>
  <si>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</si>
  <si>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</si>
  <si>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</si>
  <si>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</si>
  <si>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</si>
  <si>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</si>
  <si>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</si>
  <si>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</si>
  <si>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</si>
  <si>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</si>
  <si>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</si>
  <si>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</si>
  <si>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</si>
  <si>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</si>
  <si>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</si>
  <si>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</si>
  <si>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</si>
  <si>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</si>
  <si>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</si>
  <si>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</si>
  <si>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</si>
  <si>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</si>
  <si>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</si>
  <si>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</si>
  <si>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</si>
  <si>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</si>
  <si>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</si>
  <si>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</si>
  <si>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</si>
  <si>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</si>
  <si>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</si>
  <si>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</si>
  <si>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</si>
  <si>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</si>
  <si>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</si>
  <si>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</si>
  <si>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</si>
  <si>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</si>
  <si>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</si>
  <si>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</si>
  <si>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</si>
  <si>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</si>
  <si>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</si>
  <si>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</si>
  <si>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</si>
  <si>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</si>
  <si>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</si>
  <si>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</si>
  <si>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</si>
  <si>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</si>
  <si>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</si>
  <si>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</si>
  <si>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</si>
  <si>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</si>
  <si>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</si>
  <si>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</si>
  <si>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</si>
  <si>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</si>
  <si>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</si>
  <si>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</si>
  <si>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</si>
  <si>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</si>
  <si>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</si>
  <si>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</si>
  <si>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</si>
  <si>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</si>
  <si>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</si>
  <si>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</si>
  <si>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</si>
  <si>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</si>
  <si>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</si>
  <si>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</si>
  <si>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</si>
  <si>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</si>
  <si>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</si>
  <si>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</si>
  <si>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</si>
  <si>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</si>
  <si>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</si>
  <si>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</si>
  <si>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</si>
  <si>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</si>
  <si>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</si>
  <si>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</si>
  <si>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</si>
  <si>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</si>
  <si>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</si>
  <si>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</si>
  <si>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</si>
  <si>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</si>
  <si>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</si>
  <si>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</si>
  <si>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</si>
  <si>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</si>
  <si>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</si>
  <si>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</si>
  <si>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</si>
  <si>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</si>
  <si>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</si>
  <si>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</si>
  <si>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</si>
  <si>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</si>
  <si>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</si>
  <si>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</si>
  <si>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</si>
  <si>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</si>
  <si>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</si>
  <si>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</si>
  <si>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</si>
  <si>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</si>
  <si>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</si>
  <si>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</si>
  <si>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</si>
  <si>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</si>
  <si>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</si>
  <si>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</si>
  <si>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</si>
  <si>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</si>
  <si>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</si>
  <si>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</si>
  <si>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</si>
  <si>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</si>
  <si>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</si>
  <si>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</si>
  <si>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</si>
  <si>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</si>
  <si>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</si>
  <si>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</si>
  <si>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</si>
  <si>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</si>
  <si>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</si>
  <si>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</si>
  <si>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</si>
  <si>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</si>
  <si>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</si>
  <si>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</si>
  <si>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</si>
  <si>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</si>
  <si>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</si>
  <si>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</si>
  <si>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</si>
  <si>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</si>
  <si>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</si>
  <si>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</si>
  <si>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</si>
  <si>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</si>
  <si>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</si>
  <si>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</si>
  <si>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</si>
  <si>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</si>
  <si>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</si>
  <si>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</si>
  <si>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</si>
  <si>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</si>
  <si>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</si>
  <si>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</si>
  <si>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</si>
  <si>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</si>
  <si>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</si>
  <si>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</si>
  <si>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</si>
  <si>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</si>
  <si>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</si>
  <si>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</si>
  <si>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</si>
  <si>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</si>
  <si>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</si>
  <si>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</si>
  <si>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</si>
  <si>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</si>
  <si>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</si>
  <si>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</si>
  <si>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</si>
  <si>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</si>
  <si>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</si>
  <si>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</si>
  <si>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</si>
  <si>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</si>
  <si>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</si>
  <si>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</si>
  <si>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</si>
  <si>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</si>
  <si>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</si>
  <si>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</si>
  <si>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</si>
  <si>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</si>
  <si>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</si>
  <si>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</si>
  <si>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</si>
  <si>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</si>
  <si>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</si>
  <si>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</si>
  <si>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</si>
  <si>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</si>
  <si>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</si>
  <si>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</si>
  <si>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</si>
  <si>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</si>
  <si>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</si>
  <si>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</si>
  <si>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</si>
  <si>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</si>
  <si>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</si>
  <si>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</si>
  <si>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</si>
  <si>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</si>
  <si>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</si>
  <si>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</si>
  <si>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</si>
  <si>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</si>
  <si>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</si>
  <si>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</si>
  <si>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</si>
  <si>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</si>
  <si>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</si>
  <si>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</si>
  <si>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</si>
  <si>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</si>
  <si>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</si>
  <si>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</si>
  <si>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</si>
  <si>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</si>
  <si>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</si>
  <si>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</si>
  <si>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</si>
  <si>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</si>
  <si>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</si>
  <si>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</si>
  <si>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</si>
  <si>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</si>
  <si>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</si>
  <si>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</si>
  <si>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</si>
  <si>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</si>
  <si>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</si>
  <si>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</si>
  <si>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</si>
  <si>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</si>
  <si>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</si>
  <si>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</si>
  <si>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</si>
  <si>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</si>
  <si>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</si>
  <si>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</si>
  <si>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</si>
  <si>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</si>
  <si>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</si>
  <si>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</si>
  <si>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</si>
  <si>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</si>
  <si>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</si>
  <si>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</si>
  <si>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</si>
  <si>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</si>
  <si>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</si>
  <si>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</si>
  <si>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</si>
  <si>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</si>
  <si>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</si>
  <si>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</si>
  <si>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</si>
  <si>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</si>
  <si>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</si>
  <si>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</si>
  <si>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</si>
  <si>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</si>
  <si>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</si>
  <si>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</si>
  <si>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</si>
  <si>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</si>
  <si>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</si>
  <si>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</si>
  <si>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</si>
  <si>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</si>
  <si>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</si>
  <si>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</si>
  <si>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</si>
  <si>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</si>
  <si>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</si>
  <si>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</si>
  <si>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</si>
  <si>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</si>
  <si>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</si>
  <si>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</si>
  <si>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</si>
  <si>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</si>
  <si>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</si>
  <si>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</si>
  <si>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</si>
  <si>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</si>
  <si>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</si>
  <si>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</si>
  <si>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</si>
  <si>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</si>
  <si>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</si>
  <si>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</si>
  <si>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</si>
  <si>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</si>
  <si>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</si>
  <si>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</si>
  <si>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</si>
  <si>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</si>
  <si>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</si>
  <si>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</si>
  <si>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</si>
  <si>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</si>
  <si>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</si>
  <si>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</si>
  <si>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</si>
  <si>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</si>
  <si>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</si>
  <si>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</si>
  <si>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</si>
  <si>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</si>
  <si>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</si>
  <si>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</si>
  <si>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</si>
  <si>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</si>
  <si>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</si>
  <si>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</si>
  <si>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</si>
  <si>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</si>
  <si>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</si>
  <si>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</si>
  <si>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</si>
  <si>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</si>
  <si>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</si>
  <si>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</si>
  <si>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</si>
  <si>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</si>
  <si>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</si>
  <si>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</si>
  <si>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</si>
  <si>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</si>
  <si>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</si>
  <si>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</si>
  <si>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</si>
  <si>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</si>
  <si>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</si>
  <si>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</si>
  <si>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</si>
  <si>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</si>
  <si>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</si>
  <si>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</si>
  <si>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</si>
  <si>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</si>
  <si>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</si>
  <si>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</si>
  <si>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</si>
  <si>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</si>
  <si>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</si>
  <si>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</si>
  <si>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</si>
  <si>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</si>
  <si>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</si>
  <si>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</si>
  <si>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</si>
  <si>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</si>
  <si>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</si>
  <si>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</si>
  <si>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</si>
  <si>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</si>
  <si>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</si>
  <si>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</si>
  <si>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</si>
  <si>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</si>
  <si>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</si>
  <si>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</si>
  <si>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</si>
  <si>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</si>
  <si>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</si>
  <si>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</si>
  <si>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</si>
  <si>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</si>
  <si>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</si>
  <si>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</si>
  <si>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</si>
  <si>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</si>
  <si>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</si>
  <si>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</si>
  <si>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</si>
  <si>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</si>
  <si>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</si>
  <si>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</si>
  <si>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</si>
  <si>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</si>
  <si>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</si>
  <si>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</si>
  <si>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</si>
  <si>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</si>
  <si>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</si>
  <si>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</si>
  <si>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</si>
  <si>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</si>
  <si>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</si>
  <si>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</si>
  <si>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</si>
  <si>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</si>
  <si>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</si>
  <si>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</si>
  <si>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</si>
  <si>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</si>
  <si>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</si>
  <si>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</si>
  <si>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</si>
  <si>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</si>
  <si>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</si>
  <si>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</si>
  <si>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</si>
  <si>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</si>
  <si>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</si>
  <si>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</si>
  <si>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</si>
  <si>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</si>
  <si>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</si>
  <si>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</si>
  <si>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</si>
  <si>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</si>
  <si>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</si>
  <si>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</si>
  <si>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</si>
  <si>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</si>
  <si>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</si>
  <si>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</si>
  <si>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</si>
  <si>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</si>
  <si>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</si>
  <si>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</si>
  <si>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</si>
  <si>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</si>
  <si>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</si>
  <si>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</si>
  <si>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</si>
  <si>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</si>
  <si>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</si>
  <si>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</si>
  <si>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</si>
  <si>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</si>
  <si>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</si>
  <si>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</si>
  <si>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</si>
  <si>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</si>
  <si>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</si>
  <si>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</si>
  <si>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</si>
  <si>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</si>
  <si>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</si>
  <si>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</si>
  <si>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</si>
  <si>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</si>
  <si>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</si>
  <si>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</si>
  <si>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</si>
  <si>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</si>
  <si>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</si>
  <si>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</si>
  <si>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</si>
  <si>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</si>
  <si>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</si>
  <si>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</si>
  <si>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</si>
  <si>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</si>
  <si>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</si>
  <si>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</si>
  <si>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</si>
  <si>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</si>
  <si>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</si>
  <si>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</si>
  <si>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</si>
  <si>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</si>
  <si>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</si>
  <si>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</si>
  <si>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</si>
  <si>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</si>
  <si>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</si>
  <si>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</si>
  <si>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</si>
  <si>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</si>
  <si>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</si>
  <si>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</si>
  <si>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</si>
  <si>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</si>
  <si>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</si>
  <si>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</si>
  <si>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</si>
  <si>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</si>
  <si>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</si>
  <si>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</si>
  <si>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</si>
  <si>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</si>
  <si>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</si>
  <si>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</si>
  <si>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</si>
  <si>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</si>
  <si>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</si>
  <si>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</si>
  <si>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</si>
  <si>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</si>
  <si>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</si>
  <si>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</si>
  <si>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</si>
  <si>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</si>
  <si>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</si>
  <si>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</si>
  <si>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</si>
  <si>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</si>
  <si>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</si>
  <si>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</si>
  <si>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</si>
  <si>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</si>
  <si>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</si>
  <si>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</si>
  <si>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</si>
  <si>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</si>
  <si>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</si>
  <si>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</si>
  <si>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</si>
  <si>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</si>
  <si>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</si>
  <si>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</si>
  <si>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</si>
  <si>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</si>
  <si>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</si>
  <si>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</si>
  <si>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</si>
  <si>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</si>
  <si>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</si>
  <si>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</si>
  <si>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</si>
  <si>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</si>
  <si>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</si>
  <si>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</si>
  <si>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</si>
  <si>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</si>
  <si>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</si>
  <si>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</si>
  <si>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</si>
  <si>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</si>
  <si>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</si>
  <si>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</si>
  <si>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</si>
  <si>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</si>
  <si>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</si>
  <si>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</si>
  <si>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</si>
  <si>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</si>
  <si>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</si>
  <si>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</si>
  <si>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</si>
  <si>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</si>
  <si>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</si>
  <si>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</si>
  <si>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</si>
  <si>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</si>
  <si>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</si>
  <si>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</si>
  <si>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</si>
  <si>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</si>
  <si>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</si>
  <si>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</si>
  <si>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</si>
  <si>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</si>
  <si>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</si>
  <si>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</si>
  <si>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</si>
  <si>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</si>
  <si>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</si>
  <si>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</si>
  <si>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</si>
  <si>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</si>
  <si>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</si>
  <si>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</si>
  <si>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</si>
  <si>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</si>
  <si>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</si>
  <si>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</si>
  <si>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</si>
  <si>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</si>
  <si>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</si>
  <si>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</si>
  <si>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</si>
  <si>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</si>
  <si>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</si>
  <si>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</si>
  <si>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</si>
  <si>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</si>
  <si>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</si>
  <si>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</si>
  <si>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</si>
  <si>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</si>
  <si>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</si>
  <si>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</si>
  <si>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</si>
  <si>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</si>
  <si>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</si>
  <si>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</si>
  <si>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</si>
  <si>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</si>
  <si>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</si>
  <si>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</si>
  <si>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</si>
  <si>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</si>
  <si>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</si>
  <si>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</si>
  <si>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</si>
  <si>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</si>
  <si>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</si>
  <si>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</si>
  <si>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</si>
  <si>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</si>
  <si>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</si>
  <si>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</si>
  <si>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</si>
  <si>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</si>
  <si>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</si>
  <si>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</si>
  <si>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</si>
  <si>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</si>
  <si>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</si>
  <si>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</si>
  <si>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</si>
  <si>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</si>
  <si>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</si>
  <si>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</si>
  <si>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</si>
  <si>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</si>
  <si>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</si>
  <si>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</si>
  <si>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</si>
  <si>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</si>
  <si>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</si>
  <si>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</si>
  <si>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</si>
  <si>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</si>
  <si>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</si>
  <si>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</si>
  <si>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</si>
  <si>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</si>
  <si>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</si>
  <si>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</si>
  <si>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</si>
  <si>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</si>
  <si>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</si>
  <si>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</si>
  <si>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</si>
  <si>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</si>
  <si>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</si>
  <si>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</si>
  <si>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</si>
  <si>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</si>
  <si>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</si>
  <si>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</si>
  <si>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</si>
  <si>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</si>
  <si>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</si>
  <si>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</si>
  <si>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</si>
  <si>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9 по ул. Гагарина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</si>
</sst>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732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4129.3900000000003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26738.16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21252.36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21252.36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21252.36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9615.19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23623.14</v>
      </c>
      <c r="G28" s="18">
        <f>и_ср_начисл-и_ср_стоимость_факт</f>
        <v>3115.0200000000004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8651.1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26110.400000000001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36.304808427742586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55966.79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40017.660000000003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23360.560000000001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85914.240000000005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85914.240000000005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331.64327646970207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7025.3499999999995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5551.37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2615.62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7025.3499999999995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7025.3499999999995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0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0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0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0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0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0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26.817155743744401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624.36999999999989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588.17999999999995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134.22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624.36999999999989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624.36999999999989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04" sqref="B404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4698.0780740051614</v>
      </c>
      <c r="F197" s="75"/>
      <c r="I197" s="27">
        <f>E197/1.18</f>
        <v>3981.422096614544</v>
      </c>
      <c r="J197" s="29">
        <f>[1]сумма!$Q$11</f>
        <v>31082.599499999997</v>
      </c>
      <c r="K197" s="29">
        <f>J197-I197</f>
        <v>27101.177403385453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4698.0780740051614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1.08</v>
      </c>
      <c r="E210" s="35">
        <v>2056.2405326679996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3.35988</v>
      </c>
      <c r="E211" s="35">
        <v>2641.8375413371614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1907.0452</v>
      </c>
      <c r="F386" s="75"/>
      <c r="I386" s="27">
        <f>E386/1.18</f>
        <v>1616.14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1907.0452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17018.007008827557</v>
      </c>
      <c r="F390" s="75"/>
      <c r="I390" s="27">
        <f>E390/1.18</f>
        <v>14422.039837989456</v>
      </c>
      <c r="J390" s="27">
        <f>SUM(I6:I390)</f>
        <v>20019.601934604001</v>
      </c>
      <c r="K390" s="27">
        <f>J390*1.01330668353499*1.18</f>
        <v>23937.47580161221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17018.007008827557</v>
      </c>
      <c r="F391" s="49" t="s">
        <v>730</v>
      </c>
      <c r="I391" s="27">
        <f>E6+E197+E232+E266+E338+E355+E386+E388+E390</f>
        <v>23623.130282832717</v>
      </c>
      <c r="J391" s="27">
        <f>I391-K391</f>
        <v>-315540.64595588902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2017-05-18T03:38:13Z</dcterms:modified>
</cp:coreProperties>
</file>